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0" windowWidth="15200" windowHeight="7910" tabRatio="623" activeTab="1"/>
  </bookViews>
  <sheets>
    <sheet name="Directors &amp; Officers March 2015" sheetId="1" r:id="rId1"/>
    <sheet name="Top Ten Sharholders March 2015" sheetId="2" r:id="rId2"/>
  </sheets>
  <definedNames/>
  <calcPr fullCalcOnLoad="1"/>
</workbook>
</file>

<file path=xl/sharedStrings.xml><?xml version="1.0" encoding="utf-8"?>
<sst xmlns="http://schemas.openxmlformats.org/spreadsheetml/2006/main" count="71" uniqueCount="54">
  <si>
    <t>SHAREHOLDERS</t>
  </si>
  <si>
    <t>STOCK HELD</t>
  </si>
  <si>
    <t>NIL</t>
  </si>
  <si>
    <t xml:space="preserve">                                               INTEREST/OWNERSHIP OF SECURITIES BY DIRECTORS </t>
  </si>
  <si>
    <t xml:space="preserve">                       DESNOES &amp; GEDDES LIMITED </t>
  </si>
  <si>
    <t xml:space="preserve">                                                           DESNOES &amp; GEDDES LIMITED </t>
  </si>
  <si>
    <t>NOEL DACOSTA</t>
  </si>
  <si>
    <t xml:space="preserve">COMPANY SECRETARY </t>
  </si>
  <si>
    <t>*Connected Parties</t>
  </si>
  <si>
    <t>TOTAL TOP TEN SHAREHOLDINGS</t>
  </si>
  <si>
    <t>REMAINING SHAREHOLDINGS</t>
  </si>
  <si>
    <t>TOTAL NUMBER OF SHAREHOLDERS</t>
  </si>
  <si>
    <t>TOTAL SHAREHOLDINGS</t>
  </si>
  <si>
    <t>SHAREHOLDINGS OF DIRECTORS</t>
  </si>
  <si>
    <t>NAME</t>
  </si>
  <si>
    <t>NO. OF UNITS</t>
  </si>
  <si>
    <t>OWNERSHIP</t>
  </si>
  <si>
    <t>%</t>
  </si>
  <si>
    <t>CEDRIC M. BLAIR (MANAGING DIRECTOR)</t>
  </si>
  <si>
    <t>RICHARD O.BYLES (CHAIRMAN)</t>
  </si>
  <si>
    <t>JED DRYER</t>
  </si>
  <si>
    <t>GARY C. HENDRICKSON</t>
  </si>
  <si>
    <t>DAMIEN W. KING</t>
  </si>
  <si>
    <t>OLIVER L.S. MCINTOSH</t>
  </si>
  <si>
    <t>PETER K. MELHADO</t>
  </si>
  <si>
    <t>RENATO GONZALEZ</t>
  </si>
  <si>
    <t>CEDRIC BLAIR</t>
  </si>
  <si>
    <t>SHAREHOLDINGS OF SENIOR MANAGERS</t>
  </si>
  <si>
    <t>1. UDIAM HOLDINGS AB*</t>
  </si>
  <si>
    <t>JOHAN H VAN MAMEREN</t>
  </si>
  <si>
    <t>2. HEINEKEN BEVERAGES SWITZERLAND AG</t>
  </si>
  <si>
    <t>10. JCSD TRUSTEE SERVICES LTD.- SIGMA OPTIMA</t>
  </si>
  <si>
    <t>JAIME GRANA</t>
  </si>
  <si>
    <t>TOTAL ISSUED SHARES</t>
  </si>
  <si>
    <t>BRUCE A KIDNER</t>
  </si>
  <si>
    <t>DIANNE ASHTON SMITH</t>
  </si>
  <si>
    <t>JEAN LOOK TONG</t>
  </si>
  <si>
    <t>3. BARDI LIMITED</t>
  </si>
  <si>
    <t>DIANE WILLIS REID</t>
  </si>
  <si>
    <t>BLANDINE JN-PAUL REID</t>
  </si>
  <si>
    <t>MELVERINE HEMMINGS</t>
  </si>
  <si>
    <t>DEVON FRANCIS</t>
  </si>
  <si>
    <t>DWAINE WILLIAMS</t>
  </si>
  <si>
    <t>4. SAGICOR POOLED EQUITY FUND</t>
  </si>
  <si>
    <t>5. IDEAL PORTFOLIO SERVICES</t>
  </si>
  <si>
    <t>6. NATIONAL INSURANCE FUND</t>
  </si>
  <si>
    <t xml:space="preserve"> 7.  INV NOM LTD A/C LAS. HENRIQUES ET AL S/F</t>
  </si>
  <si>
    <t>8. JETTE LIMITED</t>
  </si>
  <si>
    <t>9. RESOURCES IN MOTION LIMITED</t>
  </si>
  <si>
    <t>AS AT 31 MARCH 2015</t>
  </si>
  <si>
    <t xml:space="preserve">                                                     AS AT 31 MARCH 2015</t>
  </si>
  <si>
    <t xml:space="preserve">                  10 LARGEST SHAREHOLDERS AS AT  31 MARCH 2015</t>
  </si>
  <si>
    <t xml:space="preserve">GENE M DOUGLAS </t>
  </si>
  <si>
    <t>CRISTINA DIEZHANDINO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</si>
</sst>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  <numFmt numFmtId="177" formatCode="[$-409]dddd\,\ mmmm\ dd\,\ yyyy"/>
    <numFmt numFmtId="178" formatCode="[$-409]mmmm\ d\,\ yyyy;@"/>
    <numFmt numFmtId="179" formatCode="[$-409]d\-mmm\-yyyy;@"/>
    <numFmt numFmtId="180" formatCode="[$-409]dd\-mmm\-yy;@"/>
    <numFmt numFmtId="181" formatCode="_(* #,##0_);_(* \(#,##0\);_(* &quot;-&quot;??_);_(@_)"/>
  </numFmts>
  <fonts count="53">
    <font>
      <sz val="10"/>
      <name val="Arial"/>
      <family val="0"/>
    </font>
    <font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u val="single"/>
      <sz val="11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sz val="10"/>
      <name val="Arial Narrow"/>
      <family val="2"/>
    </font>
    <font>
      <sz val="11"/>
      <color indexed="8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Book Antiqua"/>
      <family val="1"/>
    </font>
    <font>
      <sz val="10"/>
      <color indexed="10"/>
      <name val="Arial Narrow"/>
      <family val="2"/>
    </font>
    <font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Book Antiqua"/>
      <family val="1"/>
    </font>
    <font>
      <sz val="11"/>
      <color theme="1"/>
      <name val="Book Antiqua"/>
      <family val="1"/>
    </font>
    <font>
      <sz val="10"/>
      <color rgb="FFFF0000"/>
      <name val="Arial Narrow"/>
      <family val="2"/>
    </font>
    <font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7" fillId="0" borderId="0" xfId="42" applyNumberFormat="1" applyFont="1" applyAlignment="1">
      <alignment/>
    </xf>
    <xf numFmtId="169" fontId="8" fillId="0" borderId="0" xfId="42" applyNumberFormat="1" applyFont="1" applyAlignment="1">
      <alignment/>
    </xf>
    <xf numFmtId="169" fontId="8" fillId="0" borderId="0" xfId="42" applyNumberFormat="1" applyFont="1" applyAlignment="1">
      <alignment horizontal="right"/>
    </xf>
    <xf numFmtId="0" fontId="3" fillId="0" borderId="0" xfId="0" applyFont="1" applyAlignment="1">
      <alignment horizontal="center"/>
    </xf>
    <xf numFmtId="176" fontId="9" fillId="0" borderId="0" xfId="42" applyNumberFormat="1" applyFont="1" applyAlignment="1">
      <alignment/>
    </xf>
    <xf numFmtId="176" fontId="10" fillId="0" borderId="0" xfId="42" applyNumberFormat="1" applyFont="1" applyAlignment="1">
      <alignment/>
    </xf>
    <xf numFmtId="176" fontId="3" fillId="0" borderId="0" xfId="42" applyNumberFormat="1" applyFont="1" applyAlignment="1">
      <alignment/>
    </xf>
    <xf numFmtId="176" fontId="3" fillId="0" borderId="0" xfId="0" applyNumberFormat="1" applyFont="1" applyAlignment="1">
      <alignment/>
    </xf>
    <xf numFmtId="169" fontId="7" fillId="0" borderId="0" xfId="42" applyNumberFormat="1" applyFont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11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2" fillId="0" borderId="0" xfId="0" applyNumberFormat="1" applyFont="1" applyAlignment="1">
      <alignment/>
    </xf>
    <xf numFmtId="43" fontId="9" fillId="0" borderId="0" xfId="42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42" applyNumberFormat="1" applyFont="1" applyAlignment="1">
      <alignment horizontal="center"/>
    </xf>
    <xf numFmtId="4" fontId="2" fillId="0" borderId="0" xfId="0" applyNumberFormat="1" applyFont="1" applyAlignment="1">
      <alignment/>
    </xf>
    <xf numFmtId="176" fontId="51" fillId="0" borderId="0" xfId="42" applyNumberFormat="1" applyFont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1"/>
  <sheetViews>
    <sheetView view="pageLayout" workbookViewId="0" topLeftCell="A1">
      <selection activeCell="A18" sqref="A18"/>
    </sheetView>
  </sheetViews>
  <sheetFormatPr defaultColWidth="9.140625" defaultRowHeight="12.75"/>
  <cols>
    <col min="1" max="1" width="55.140625" style="2" customWidth="1"/>
    <col min="2" max="2" width="19.140625" style="2" customWidth="1"/>
    <col min="3" max="3" width="9.140625" style="2" customWidth="1"/>
    <col min="4" max="16384" width="9.140625" style="2" customWidth="1"/>
  </cols>
  <sheetData>
    <row r="1" spans="1:3" ht="14.25">
      <c r="A1" s="21" t="s">
        <v>5</v>
      </c>
      <c r="B1" s="22"/>
      <c r="C1" s="22"/>
    </row>
    <row r="2" spans="1:3" ht="14.25">
      <c r="A2" s="1" t="s">
        <v>3</v>
      </c>
      <c r="B2" s="10"/>
      <c r="C2" s="10"/>
    </row>
    <row r="3" ht="14.25">
      <c r="A3" s="1" t="s">
        <v>50</v>
      </c>
    </row>
    <row r="5" spans="1:2" ht="15" thickBot="1">
      <c r="A5" s="32" t="s">
        <v>13</v>
      </c>
      <c r="B5" s="32"/>
    </row>
    <row r="6" spans="1:2" ht="14.25">
      <c r="A6" s="4"/>
      <c r="B6" s="4"/>
    </row>
    <row r="7" spans="1:2" ht="14.25">
      <c r="A7" s="5" t="s">
        <v>14</v>
      </c>
      <c r="B7" s="15" t="s">
        <v>15</v>
      </c>
    </row>
    <row r="8" spans="1:2" ht="14.25">
      <c r="A8" s="6" t="s">
        <v>19</v>
      </c>
      <c r="B8" s="9">
        <v>4786970</v>
      </c>
    </row>
    <row r="9" spans="1:2" ht="14.25">
      <c r="A9" s="6" t="s">
        <v>18</v>
      </c>
      <c r="B9" s="9">
        <v>750000</v>
      </c>
    </row>
    <row r="10" spans="1:2" ht="14.25">
      <c r="A10" s="6" t="s">
        <v>6</v>
      </c>
      <c r="B10" s="9">
        <v>440000</v>
      </c>
    </row>
    <row r="11" spans="1:2" ht="14.25">
      <c r="A11" s="2" t="s">
        <v>20</v>
      </c>
      <c r="B11" s="9" t="s">
        <v>2</v>
      </c>
    </row>
    <row r="12" spans="1:2" ht="14.25">
      <c r="A12" s="2" t="s">
        <v>53</v>
      </c>
      <c r="B12" s="9" t="s">
        <v>2</v>
      </c>
    </row>
    <row r="13" spans="1:2" ht="14.25">
      <c r="A13" s="6" t="s">
        <v>21</v>
      </c>
      <c r="B13" s="9" t="s">
        <v>2</v>
      </c>
    </row>
    <row r="14" spans="1:2" ht="14.25">
      <c r="A14" s="6" t="s">
        <v>22</v>
      </c>
      <c r="B14" s="9">
        <v>820000</v>
      </c>
    </row>
    <row r="15" spans="1:2" ht="14.25">
      <c r="A15" s="6" t="s">
        <v>29</v>
      </c>
      <c r="B15" s="9" t="s">
        <v>2</v>
      </c>
    </row>
    <row r="16" spans="1:2" ht="14.25">
      <c r="A16" s="6" t="s">
        <v>23</v>
      </c>
      <c r="B16" s="9" t="s">
        <v>2</v>
      </c>
    </row>
    <row r="17" spans="1:2" ht="14.25">
      <c r="A17" s="6" t="s">
        <v>24</v>
      </c>
      <c r="B17" s="9" t="s">
        <v>2</v>
      </c>
    </row>
    <row r="18" spans="1:2" ht="14.25">
      <c r="A18" s="6" t="s">
        <v>25</v>
      </c>
      <c r="B18" s="9" t="s">
        <v>2</v>
      </c>
    </row>
    <row r="19" spans="1:2" ht="14.25">
      <c r="A19" s="6" t="s">
        <v>32</v>
      </c>
      <c r="B19" s="9">
        <v>2311000</v>
      </c>
    </row>
    <row r="20" spans="1:2" ht="14.25">
      <c r="A20" s="6" t="s">
        <v>34</v>
      </c>
      <c r="B20" s="9">
        <v>2686372</v>
      </c>
    </row>
    <row r="21" spans="1:2" ht="14.25">
      <c r="A21" s="6"/>
      <c r="B21" s="9"/>
    </row>
    <row r="22" ht="14.25">
      <c r="A22" s="6"/>
    </row>
    <row r="23" spans="1:2" ht="14.25">
      <c r="A23" s="5" t="s">
        <v>7</v>
      </c>
      <c r="B23" s="15" t="s">
        <v>15</v>
      </c>
    </row>
    <row r="24" spans="1:2" ht="14.25">
      <c r="A24" s="6" t="s">
        <v>52</v>
      </c>
      <c r="B24" s="9">
        <v>10000</v>
      </c>
    </row>
    <row r="26" spans="1:2" ht="14.25">
      <c r="A26" s="33" t="s">
        <v>27</v>
      </c>
      <c r="B26" s="33"/>
    </row>
    <row r="27" spans="1:2" ht="15" thickBot="1">
      <c r="A27" s="32" t="s">
        <v>49</v>
      </c>
      <c r="B27" s="32"/>
    </row>
    <row r="29" spans="1:2" ht="14.25">
      <c r="A29" s="5" t="s">
        <v>14</v>
      </c>
      <c r="B29" s="15" t="s">
        <v>15</v>
      </c>
    </row>
    <row r="30" spans="1:2" ht="14.25">
      <c r="A30" s="5"/>
      <c r="B30" s="15"/>
    </row>
    <row r="31" spans="1:2" ht="14.25">
      <c r="A31" s="6" t="s">
        <v>26</v>
      </c>
      <c r="B31" s="9">
        <v>750000</v>
      </c>
    </row>
    <row r="32" spans="1:2" ht="14.25">
      <c r="A32" s="6" t="s">
        <v>35</v>
      </c>
      <c r="B32" s="9" t="s">
        <v>2</v>
      </c>
    </row>
    <row r="33" spans="1:2" ht="14.25">
      <c r="A33" s="6" t="s">
        <v>36</v>
      </c>
      <c r="B33" s="9" t="s">
        <v>2</v>
      </c>
    </row>
    <row r="34" spans="1:2" ht="14.25">
      <c r="A34" s="6" t="s">
        <v>34</v>
      </c>
      <c r="B34" s="9">
        <v>2686372</v>
      </c>
    </row>
    <row r="35" spans="1:2" ht="14.25">
      <c r="A35" s="6" t="s">
        <v>38</v>
      </c>
      <c r="B35" s="9" t="s">
        <v>2</v>
      </c>
    </row>
    <row r="36" spans="1:2" ht="14.25">
      <c r="A36" s="6" t="s">
        <v>39</v>
      </c>
      <c r="B36" s="9" t="s">
        <v>2</v>
      </c>
    </row>
    <row r="37" spans="1:2" ht="14.25">
      <c r="A37" s="6" t="s">
        <v>40</v>
      </c>
      <c r="B37" s="9" t="s">
        <v>2</v>
      </c>
    </row>
    <row r="38" spans="1:2" ht="14.25">
      <c r="A38" s="6" t="s">
        <v>41</v>
      </c>
      <c r="B38" s="9" t="s">
        <v>2</v>
      </c>
    </row>
    <row r="39" spans="1:2" ht="14.25">
      <c r="A39" s="6" t="s">
        <v>42</v>
      </c>
      <c r="B39" s="9" t="s">
        <v>2</v>
      </c>
    </row>
    <row r="40" spans="1:2" ht="14.25">
      <c r="A40" s="1"/>
      <c r="B40" s="9"/>
    </row>
    <row r="41" spans="1:4" ht="14.25">
      <c r="A41" s="1"/>
      <c r="B41" s="10"/>
      <c r="D41" s="11"/>
    </row>
    <row r="42" ht="14.25">
      <c r="D42" s="11"/>
    </row>
    <row r="43" spans="1:4" ht="14.25">
      <c r="A43" s="5"/>
      <c r="B43" s="7"/>
      <c r="D43" s="11"/>
    </row>
    <row r="44" spans="1:4" ht="14.25">
      <c r="A44" s="6"/>
      <c r="B44" s="8"/>
      <c r="D44" s="11"/>
    </row>
    <row r="45" spans="1:4" ht="14.25">
      <c r="A45" s="12"/>
      <c r="B45" s="13"/>
      <c r="C45" s="11"/>
      <c r="D45" s="11"/>
    </row>
    <row r="46" spans="1:4" ht="14.25">
      <c r="A46" s="13"/>
      <c r="B46" s="13"/>
      <c r="C46" s="11"/>
      <c r="D46" s="11"/>
    </row>
    <row r="47" spans="1:4" ht="14.25">
      <c r="A47" s="13"/>
      <c r="B47" s="13"/>
      <c r="C47" s="11"/>
      <c r="D47" s="11"/>
    </row>
    <row r="48" spans="1:4" ht="14.25">
      <c r="A48" s="13"/>
      <c r="B48" s="13"/>
      <c r="C48" s="11"/>
      <c r="D48" s="11"/>
    </row>
    <row r="49" spans="1:4" ht="14.25">
      <c r="A49" s="13"/>
      <c r="B49" s="13"/>
      <c r="C49" s="11"/>
      <c r="D49" s="11"/>
    </row>
    <row r="50" spans="2:4" ht="14.25">
      <c r="B50" s="13"/>
      <c r="C50" s="11"/>
      <c r="D50" s="11"/>
    </row>
    <row r="51" spans="1:3" ht="14.25">
      <c r="A51" s="12"/>
      <c r="B51" s="13"/>
      <c r="C51" s="11"/>
    </row>
    <row r="52" spans="1:3" ht="14.25">
      <c r="A52" s="13"/>
      <c r="B52" s="13"/>
      <c r="C52" s="11"/>
    </row>
    <row r="53" spans="1:3" ht="14.25">
      <c r="A53" s="13"/>
      <c r="B53" s="13"/>
      <c r="C53" s="11"/>
    </row>
    <row r="54" spans="1:3" ht="14.25">
      <c r="A54" s="13"/>
      <c r="B54" s="13"/>
      <c r="C54" s="11"/>
    </row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306" ht="17.25" customHeight="1"/>
    <row r="418" ht="14.25">
      <c r="G418" s="3"/>
    </row>
    <row r="451" ht="14.25">
      <c r="G451" s="3"/>
    </row>
  </sheetData>
  <sheetProtection/>
  <mergeCells count="3">
    <mergeCell ref="A5:B5"/>
    <mergeCell ref="A26:B26"/>
    <mergeCell ref="A27:B27"/>
  </mergeCells>
  <printOptions/>
  <pageMargins left="0.75" right="0.75" top="1" bottom="1" header="0.5" footer="0.5"/>
  <pageSetup horizontalDpi="600" verticalDpi="600" orientation="portrait" r:id="rId1"/>
  <headerFooter alignWithMargins="0">
    <oddFooter>&amp;C                                                                                              &amp;8Desnoes &amp; Geddes Quarterly Report as at 31 March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14"/>
  <sheetViews>
    <sheetView tabSelected="1" view="pageLayout" zoomScale="110" zoomScalePageLayoutView="110" workbookViewId="0" topLeftCell="A14">
      <selection activeCell="A36" sqref="A36"/>
    </sheetView>
  </sheetViews>
  <sheetFormatPr defaultColWidth="9.140625" defaultRowHeight="12.75"/>
  <cols>
    <col min="1" max="1" width="55.8515625" style="2" customWidth="1"/>
    <col min="2" max="2" width="19.57421875" style="2" customWidth="1"/>
    <col min="3" max="3" width="14.00390625" style="2" customWidth="1"/>
    <col min="4" max="4" width="18.8515625" style="2" customWidth="1"/>
    <col min="5" max="16384" width="9.140625" style="2" customWidth="1"/>
  </cols>
  <sheetData>
    <row r="2" spans="1:3" ht="14.25">
      <c r="A2" s="34" t="s">
        <v>4</v>
      </c>
      <c r="B2" s="34"/>
      <c r="C2" s="34"/>
    </row>
    <row r="3" spans="1:4" ht="14.25">
      <c r="A3" s="34" t="s">
        <v>51</v>
      </c>
      <c r="B3" s="34"/>
      <c r="C3" s="34"/>
      <c r="D3" s="11"/>
    </row>
    <row r="4" ht="14.25">
      <c r="D4" s="11"/>
    </row>
    <row r="5" spans="1:4" ht="14.25">
      <c r="A5" s="5" t="s">
        <v>0</v>
      </c>
      <c r="B5" s="15" t="s">
        <v>1</v>
      </c>
      <c r="C5" s="5" t="s">
        <v>16</v>
      </c>
      <c r="D5" s="11"/>
    </row>
    <row r="6" spans="1:4" ht="14.25">
      <c r="A6" s="6"/>
      <c r="B6" s="8"/>
      <c r="C6" s="25" t="s">
        <v>17</v>
      </c>
      <c r="D6" s="11"/>
    </row>
    <row r="7" spans="1:4" s="31" customFormat="1" ht="14.25">
      <c r="A7" s="13" t="s">
        <v>28</v>
      </c>
      <c r="B7" s="20">
        <v>1625549827</v>
      </c>
      <c r="C7" s="24">
        <f aca="true" t="shared" si="0" ref="C7:C16">B7/$C$26*100</f>
        <v>57.86583634099316</v>
      </c>
      <c r="D7" s="30"/>
    </row>
    <row r="8" spans="1:4" s="31" customFormat="1" ht="14.25">
      <c r="A8" s="13" t="s">
        <v>30</v>
      </c>
      <c r="B8" s="20">
        <v>434033141</v>
      </c>
      <c r="C8" s="24">
        <f t="shared" si="0"/>
        <v>15.450581880978051</v>
      </c>
      <c r="D8" s="30"/>
    </row>
    <row r="9" spans="1:4" s="31" customFormat="1" ht="14.25">
      <c r="A9" s="13" t="s">
        <v>37</v>
      </c>
      <c r="B9" s="20">
        <v>84255986</v>
      </c>
      <c r="C9" s="24">
        <f t="shared" si="0"/>
        <v>2.999319378368714</v>
      </c>
      <c r="D9" s="30"/>
    </row>
    <row r="10" spans="1:4" s="31" customFormat="1" ht="14.25">
      <c r="A10" s="13" t="s">
        <v>43</v>
      </c>
      <c r="B10" s="20">
        <v>50177245</v>
      </c>
      <c r="C10" s="24">
        <f t="shared" si="0"/>
        <v>1.7861945533656762</v>
      </c>
      <c r="D10" s="30"/>
    </row>
    <row r="11" spans="1:4" s="31" customFormat="1" ht="14.25">
      <c r="A11" s="13" t="s">
        <v>44</v>
      </c>
      <c r="B11" s="20">
        <f>4062130+2018483+7035116+30780+10371209+9524462</f>
        <v>33042180</v>
      </c>
      <c r="C11" s="24">
        <f t="shared" si="0"/>
        <v>1.1762256366870736</v>
      </c>
      <c r="D11" s="30"/>
    </row>
    <row r="12" spans="1:4" s="31" customFormat="1" ht="14.25">
      <c r="A12" s="13" t="s">
        <v>45</v>
      </c>
      <c r="B12" s="20">
        <v>31709129</v>
      </c>
      <c r="C12" s="24">
        <f t="shared" si="0"/>
        <v>1.1287720860674917</v>
      </c>
      <c r="D12" s="30"/>
    </row>
    <row r="13" spans="1:4" s="31" customFormat="1" ht="14.25">
      <c r="A13" s="2" t="s">
        <v>46</v>
      </c>
      <c r="B13" s="20">
        <v>29094181</v>
      </c>
      <c r="C13" s="24">
        <f t="shared" si="0"/>
        <v>1.0356859496139166</v>
      </c>
      <c r="D13" s="30"/>
    </row>
    <row r="14" spans="1:3" s="31" customFormat="1" ht="14.25">
      <c r="A14" s="13" t="s">
        <v>47</v>
      </c>
      <c r="B14" s="20">
        <v>26254292</v>
      </c>
      <c r="C14" s="24">
        <f t="shared" si="0"/>
        <v>0.9345924307496765</v>
      </c>
    </row>
    <row r="15" spans="1:3" s="31" customFormat="1" ht="14.25">
      <c r="A15" s="13" t="s">
        <v>48</v>
      </c>
      <c r="B15" s="20">
        <f>25000000+71458</f>
        <v>25071458</v>
      </c>
      <c r="C15" s="24">
        <f t="shared" si="0"/>
        <v>0.8924862599478371</v>
      </c>
    </row>
    <row r="16" spans="1:3" s="31" customFormat="1" ht="14.25">
      <c r="A16" s="13" t="s">
        <v>31</v>
      </c>
      <c r="B16" s="20">
        <v>23112942</v>
      </c>
      <c r="C16" s="24">
        <f t="shared" si="0"/>
        <v>0.822767593411252</v>
      </c>
    </row>
    <row r="18" spans="1:3" ht="14.25">
      <c r="A18" s="19" t="s">
        <v>9</v>
      </c>
      <c r="B18" s="23">
        <f>SUM(B7:B17)</f>
        <v>2362300381</v>
      </c>
      <c r="C18" s="27">
        <f>SUM(C7:C17)</f>
        <v>84.09246211018285</v>
      </c>
    </row>
    <row r="19" spans="1:3" ht="14.25">
      <c r="A19" s="19" t="s">
        <v>10</v>
      </c>
      <c r="B19" s="23">
        <f>C26-B18</f>
        <v>446869813</v>
      </c>
      <c r="C19" s="28">
        <f>B19/$C$26*100</f>
        <v>15.907537889817153</v>
      </c>
    </row>
    <row r="20" ht="14.25">
      <c r="B20" s="14"/>
    </row>
    <row r="21" spans="1:3" ht="14.25">
      <c r="A21" s="19" t="s">
        <v>33</v>
      </c>
      <c r="B21" s="23">
        <f>SUM(B18:B19)</f>
        <v>2809170194</v>
      </c>
      <c r="C21" s="29">
        <f>SUM(C18:C19)</f>
        <v>100</v>
      </c>
    </row>
    <row r="22" ht="14.25">
      <c r="B22" s="14"/>
    </row>
    <row r="23" spans="1:2" ht="14.25">
      <c r="A23" s="19" t="s">
        <v>11</v>
      </c>
      <c r="B23" s="18">
        <v>3189</v>
      </c>
    </row>
    <row r="25" ht="14.25">
      <c r="A25" s="2" t="s">
        <v>8</v>
      </c>
    </row>
    <row r="26" spans="1:3" ht="14.25">
      <c r="A26" s="26"/>
      <c r="C26" s="17">
        <v>2809170194</v>
      </c>
    </row>
    <row r="27" ht="14.25">
      <c r="B27" s="16" t="s">
        <v>12</v>
      </c>
    </row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>
      <c r="A231"/>
    </row>
    <row r="269" ht="17.25" customHeight="1"/>
    <row r="381" ht="14.25">
      <c r="H381" s="3"/>
    </row>
    <row r="414" ht="14.25">
      <c r="H414" s="3"/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r:id="rId1"/>
  <headerFooter alignWithMargins="0">
    <oddFooter>&amp;C&amp;8                                                                                     Desnoes &amp; Geddes Quarterly Report as at 31 March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NCB Ja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barclaytb</dc:creator>
  <cp:keywords/>
  <dc:description/>
  <cp:lastModifiedBy>Riccalya R. Robb</cp:lastModifiedBy>
  <cp:lastPrinted>2015-04-14T21:56:41Z</cp:lastPrinted>
  <dcterms:created xsi:type="dcterms:W3CDTF">2007-01-02T15:43:56Z</dcterms:created>
  <dcterms:modified xsi:type="dcterms:W3CDTF">2015-05-14T14:46:56Z</dcterms:modified>
  <cp:category/>
  <cp:version/>
  <cp:contentType/>
  <cp:contentStatus/>
</cp:coreProperties>
</file>